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'дод.7'!$A$1:$I$43</definedName>
  </definedNames>
  <calcPr fullCalcOnLoad="1"/>
</workbook>
</file>

<file path=xl/sharedStrings.xml><?xml version="1.0" encoding="utf-8"?>
<sst xmlns="http://schemas.openxmlformats.org/spreadsheetml/2006/main" count="147" uniqueCount="98">
  <si>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</si>
  <si>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</si>
  <si>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</si>
  <si>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</si>
  <si>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</si>
  <si>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</si>
  <si>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0810</t>
  </si>
  <si>
    <t>1090</t>
  </si>
  <si>
    <t>Перший заступник голови обласної ради</t>
  </si>
  <si>
    <t>Всього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</si>
  <si>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</si>
  <si>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</si>
  <si>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Фінансова підтримка дитячо-юнацьких спортивних шкіл фізкультурно-спортивних товариств</t>
  </si>
  <si>
    <t>1115030</t>
  </si>
  <si>
    <t>5030</t>
  </si>
  <si>
    <t>1115032</t>
  </si>
  <si>
    <t>5032</t>
  </si>
  <si>
    <t>1115060</t>
  </si>
  <si>
    <t>5060</t>
  </si>
  <si>
    <t>1110000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</si>
  <si>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</si>
  <si>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</si>
  <si>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</si>
  <si>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0180</t>
  </si>
  <si>
    <t>0200000</t>
  </si>
  <si>
    <t>0210000</t>
  </si>
  <si>
    <t>Розвиток дитячо-юнацького та резервного спорту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</si>
  <si>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</si>
  <si>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</si>
  <si>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</si>
  <si>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</si>
  <si>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 і спорту в Рівненській області на період до 2020 року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</si>
  <si>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</si>
  <si>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</si>
  <si>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</si>
  <si>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</si>
  <si>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</si>
  <si>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0813240</t>
  </si>
  <si>
    <t>0813241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</si>
  <si>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</si>
  <si>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</si>
  <si>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1115040</t>
  </si>
  <si>
    <t>5040</t>
  </si>
  <si>
    <t>Підтримка і розвиток спортивної інфраструктури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</si>
  <si>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</si>
  <si>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</si>
  <si>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</si>
  <si>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0218210</t>
  </si>
  <si>
    <t>8210</t>
  </si>
  <si>
    <t>0380</t>
  </si>
  <si>
    <t>Муніципальні формування з охорони громадського порядку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</si>
  <si>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</si>
  <si>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</si>
  <si>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</si>
  <si>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Обласна комплексна програма профілактики правопорушень та боротьби із злочинністю на 2016-2020 роки</t>
  </si>
  <si>
    <t>Управління Служби безпеки України в Рівненській області</t>
  </si>
  <si>
    <t>Головне управління Національної поліції в Рівненській області</t>
  </si>
  <si>
    <t>Управління патрульної поліції в місті Рівному Департаменту патрульної поліції</t>
  </si>
  <si>
    <t>в т.ч.</t>
  </si>
  <si>
    <t xml:space="preserve">3 стрілецький батальйон військової частини 3002 Національної гвардії України        </t>
  </si>
  <si>
    <t>Луцький прикордонний загін Державної прикордонної служби України</t>
  </si>
  <si>
    <t>Програма забезпечення мобілізаційної підготовки та оборонної роботи в Рівненській області на 2016-2020 роки</t>
  </si>
  <si>
    <t>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</si>
  <si>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>Програма забезпечення Державного архіву Рівненської області постами державної охорони на 2017-2019 роки</t>
  </si>
  <si>
    <t>Програма здійснення шефства над військовою частиною А 1446 на 2018-2022 роки</t>
  </si>
  <si>
    <t xml:space="preserve">Зміни до переліку місцевих (регіональних) програм, які фінансуватимуться за рахунок коштів
обласного бюджету  у 2018 році
</t>
  </si>
  <si>
    <t>0700000</t>
  </si>
  <si>
    <t>Управління охорони здоров’я  Рівненської обласної державної адміністрації</t>
  </si>
  <si>
    <t>0710000</t>
  </si>
  <si>
    <t>0712020</t>
  </si>
  <si>
    <t>0732</t>
  </si>
  <si>
    <t xml:space="preserve">Спеціалізована стаціонарна медична допомога населенню </t>
  </si>
  <si>
    <t>Програма "Діти Рівненщини" на 2016-2020 роки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</si>
  <si>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</si>
  <si>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</si>
  <si>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</si>
  <si>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</si>
  <si>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</si>
  <si>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</si>
  <si>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</si>
  <si>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</si>
  <si>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</si>
  <si>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</si>
  <si>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</si>
  <si>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2417130</t>
  </si>
  <si>
    <t>7130</t>
  </si>
  <si>
    <t>0421</t>
  </si>
  <si>
    <t>Здійснення  заходів із землеустрою</t>
  </si>
  <si>
    <t>2418310</t>
  </si>
  <si>
    <t>8310</t>
  </si>
  <si>
    <t>Запобігання та ліквідація забруднення навколишнього природного середовища</t>
  </si>
  <si>
    <t>2418311</t>
  </si>
  <si>
    <t>8311</t>
  </si>
  <si>
    <t>0511</t>
  </si>
  <si>
    <t>Охорона та раціональне використання природних ресурсів</t>
  </si>
  <si>
    <t>Регіональна програма розвитку земельних відносин у Рівненській області на 2016-2020 роки</t>
  </si>
  <si>
    <t>С.А.Свисталюк</t>
  </si>
  <si>
    <t>Додаток  6
до рішення Рівненської обласної ради
"Про внесення змін до обласного бюджету на 2018 рік"
від 15 лютого 2018 року  № 853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</si>
</sst>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4"/>
      <color indexed="8"/>
      <name val="Times New Roman Cyr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 locked="0"/>
    </xf>
    <xf numFmtId="181" fontId="39" fillId="0" borderId="0" xfId="68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84" fontId="20" fillId="46" borderId="15" xfId="93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49" fontId="30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0" fillId="0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184" fontId="30" fillId="0" borderId="15" xfId="93" applyNumberFormat="1" applyFont="1" applyBorder="1" applyAlignment="1">
      <alignment vertical="top" wrapText="1"/>
      <protection/>
    </xf>
    <xf numFmtId="184" fontId="37" fillId="0" borderId="15" xfId="93" applyNumberFormat="1" applyFont="1" applyBorder="1" applyAlignment="1">
      <alignment vertical="top" wrapText="1"/>
      <protection/>
    </xf>
    <xf numFmtId="184" fontId="35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left" vertical="top" wrapText="1"/>
    </xf>
    <xf numFmtId="49" fontId="34" fillId="46" borderId="15" xfId="0" applyNumberFormat="1" applyFont="1" applyFill="1" applyBorder="1" applyAlignment="1">
      <alignment vertical="top" wrapText="1"/>
    </xf>
    <xf numFmtId="49" fontId="37" fillId="0" borderId="15" xfId="0" applyNumberFormat="1" applyFont="1" applyFill="1" applyBorder="1" applyAlignment="1">
      <alignment vertical="top" wrapText="1"/>
    </xf>
    <xf numFmtId="49" fontId="27" fillId="0" borderId="15" xfId="0" applyNumberFormat="1" applyFont="1" applyBorder="1" applyAlignment="1" applyProtection="1">
      <alignment vertical="top" wrapText="1"/>
      <protection locked="0"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center" wrapText="1"/>
    </xf>
    <xf numFmtId="0" fontId="37" fillId="52" borderId="15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0" fillId="0" borderId="15" xfId="93" applyNumberFormat="1" applyFont="1" applyBorder="1" applyAlignment="1">
      <alignment horizontal="left" vertical="top" wrapText="1"/>
      <protection/>
    </xf>
    <xf numFmtId="49" fontId="41" fillId="0" borderId="15" xfId="0" applyNumberFormat="1" applyFont="1" applyBorder="1" applyAlignment="1" applyProtection="1">
      <alignment vertical="top" wrapText="1"/>
      <protection locked="0"/>
    </xf>
    <xf numFmtId="184" fontId="43" fillId="0" borderId="15" xfId="93" applyNumberFormat="1" applyFont="1" applyBorder="1" applyAlignment="1">
      <alignment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 locked="0"/>
    </xf>
    <xf numFmtId="49" fontId="33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0" fontId="30" fillId="0" borderId="15" xfId="0" applyNumberFormat="1" applyFont="1" applyBorder="1" applyAlignment="1" applyProtection="1">
      <alignment vertical="top" wrapText="1"/>
      <protection locked="0"/>
    </xf>
    <xf numFmtId="4" fontId="20" fillId="46" borderId="15" xfId="93" applyNumberFormat="1" applyFont="1" applyFill="1" applyBorder="1">
      <alignment vertical="top"/>
      <protection/>
    </xf>
    <xf numFmtId="4" fontId="30" fillId="0" borderId="15" xfId="93" applyNumberFormat="1" applyFont="1" applyBorder="1">
      <alignment vertical="top"/>
      <protection/>
    </xf>
    <xf numFmtId="4" fontId="20" fillId="0" borderId="15" xfId="93" applyNumberFormat="1" applyFont="1" applyBorder="1">
      <alignment vertical="top"/>
      <protection/>
    </xf>
    <xf numFmtId="4" fontId="37" fillId="0" borderId="15" xfId="93" applyNumberFormat="1" applyFont="1" applyBorder="1">
      <alignment vertical="top"/>
      <protection/>
    </xf>
    <xf numFmtId="4" fontId="40" fillId="0" borderId="15" xfId="93" applyNumberFormat="1" applyFont="1" applyBorder="1">
      <alignment vertical="top"/>
      <protection/>
    </xf>
    <xf numFmtId="4" fontId="20" fillId="46" borderId="15" xfId="93" applyNumberFormat="1" applyFont="1" applyFill="1" applyBorder="1" applyAlignment="1">
      <alignment horizontal="right" vertical="top"/>
      <protection/>
    </xf>
    <xf numFmtId="4" fontId="30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7" fillId="0" borderId="15" xfId="93" applyNumberFormat="1" applyFont="1" applyBorder="1" applyAlignment="1">
      <alignment horizontal="right" vertical="top"/>
      <protection/>
    </xf>
    <xf numFmtId="4" fontId="37" fillId="0" borderId="15" xfId="0" applyNumberFormat="1" applyFont="1" applyFill="1" applyBorder="1" applyAlignment="1">
      <alignment horizontal="right" vertical="top" wrapText="1"/>
    </xf>
    <xf numFmtId="4" fontId="40" fillId="0" borderId="15" xfId="0" applyNumberFormat="1" applyFont="1" applyFill="1" applyBorder="1" applyAlignment="1">
      <alignment horizontal="right" vertical="top" wrapText="1"/>
    </xf>
    <xf numFmtId="4" fontId="62" fillId="0" borderId="15" xfId="93" applyNumberFormat="1" applyFont="1" applyBorder="1">
      <alignment vertical="top"/>
      <protection/>
    </xf>
    <xf numFmtId="4" fontId="44" fillId="0" borderId="15" xfId="0" applyNumberFormat="1" applyFont="1" applyFill="1" applyBorder="1" applyAlignment="1">
      <alignment horizontal="right" vertical="top" wrapText="1"/>
    </xf>
    <xf numFmtId="4" fontId="36" fillId="0" borderId="15" xfId="0" applyNumberFormat="1" applyFont="1" applyBorder="1" applyAlignment="1">
      <alignment vertical="justify"/>
    </xf>
    <xf numFmtId="49" fontId="37" fillId="0" borderId="15" xfId="0" applyNumberFormat="1" applyFont="1" applyBorder="1" applyAlignment="1" applyProtection="1">
      <alignment vertical="top" wrapText="1"/>
      <protection locked="0"/>
    </xf>
    <xf numFmtId="49" fontId="37" fillId="0" borderId="15" xfId="0" applyNumberFormat="1" applyFont="1" applyFill="1" applyBorder="1" applyAlignment="1">
      <alignment vertical="top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C1">
      <selection activeCell="F4" sqref="F4"/>
    </sheetView>
  </sheetViews>
  <sheetFormatPr defaultColWidth="9.16015625" defaultRowHeight="12.75"/>
  <cols>
    <col min="1" max="1" width="3.83203125" style="8" hidden="1" customWidth="1"/>
    <col min="2" max="3" width="15.5" style="14" customWidth="1"/>
    <col min="4" max="4" width="17.83203125" style="14" customWidth="1"/>
    <col min="5" max="5" width="50.83203125" style="8" customWidth="1"/>
    <col min="6" max="6" width="68.5" style="8" customWidth="1"/>
    <col min="7" max="7" width="19" style="8" customWidth="1"/>
    <col min="8" max="8" width="19.33203125" style="8" customWidth="1"/>
    <col min="9" max="9" width="22.16015625" style="8" customWidth="1"/>
    <col min="10" max="10" width="4.33203125" style="7" customWidth="1"/>
    <col min="11" max="11" width="10.66015625" style="7" bestFit="1" customWidth="1"/>
    <col min="12" max="16384" width="9.16015625" style="7" customWidth="1"/>
  </cols>
  <sheetData>
    <row r="1" spans="7:9" ht="63" customHeight="1">
      <c r="G1" s="5" t="s">
        <v>97</v>
      </c>
      <c r="H1" s="5"/>
      <c r="I1" s="5"/>
    </row>
    <row r="2" spans="1:9" ht="45.75" customHeight="1">
      <c r="A2" s="6"/>
      <c r="B2" s="2" t="s">
        <v>65</v>
      </c>
      <c r="C2" s="2"/>
      <c r="D2" s="2"/>
      <c r="E2" s="2"/>
      <c r="F2" s="2"/>
      <c r="G2" s="2"/>
      <c r="H2" s="2"/>
      <c r="I2" s="2"/>
    </row>
    <row r="3" spans="2:9" ht="17.25">
      <c r="B3" s="15"/>
      <c r="C3" s="15"/>
      <c r="D3" s="15"/>
      <c r="E3" s="9"/>
      <c r="F3" s="18"/>
      <c r="G3" s="18"/>
      <c r="H3" s="19"/>
      <c r="I3" s="10" t="s">
        <v>5</v>
      </c>
    </row>
    <row r="4" spans="1:9" ht="97.5" customHeight="1">
      <c r="A4" s="17"/>
      <c r="B4" s="29" t="s">
        <v>20</v>
      </c>
      <c r="C4" s="29" t="s">
        <v>21</v>
      </c>
      <c r="D4" s="29" t="s">
        <v>22</v>
      </c>
      <c r="E4" s="29" t="s">
        <v>11</v>
      </c>
      <c r="F4" s="11" t="s">
        <v>3</v>
      </c>
      <c r="G4" s="34" t="s">
        <v>0</v>
      </c>
      <c r="H4" s="11" t="s">
        <v>1</v>
      </c>
      <c r="I4" s="11" t="s">
        <v>4</v>
      </c>
    </row>
    <row r="5" spans="1:9" s="26" customFormat="1" ht="31.5" customHeight="1">
      <c r="A5" s="25"/>
      <c r="B5" s="22" t="s">
        <v>24</v>
      </c>
      <c r="C5" s="22"/>
      <c r="D5" s="24"/>
      <c r="E5" s="44" t="s">
        <v>10</v>
      </c>
      <c r="F5" s="30" t="s">
        <v>9</v>
      </c>
      <c r="G5" s="59">
        <f>G6</f>
        <v>1490000</v>
      </c>
      <c r="H5" s="59">
        <f>H6</f>
        <v>400000</v>
      </c>
      <c r="I5" s="59">
        <f>G5+H5</f>
        <v>1890000</v>
      </c>
    </row>
    <row r="6" spans="1:9" s="26" customFormat="1" ht="31.5" customHeight="1">
      <c r="A6" s="25"/>
      <c r="B6" s="22" t="s">
        <v>25</v>
      </c>
      <c r="C6" s="22"/>
      <c r="D6" s="24"/>
      <c r="E6" s="44" t="s">
        <v>10</v>
      </c>
      <c r="F6" s="30" t="s">
        <v>9</v>
      </c>
      <c r="G6" s="59">
        <f>G7+G8+G14+G15+G16+G17</f>
        <v>1490000</v>
      </c>
      <c r="H6" s="59">
        <f>H7+H8+H14+H15+H16+H17</f>
        <v>400000</v>
      </c>
      <c r="I6" s="59">
        <f>G6+H6</f>
        <v>1890000</v>
      </c>
    </row>
    <row r="7" spans="1:9" s="26" customFormat="1" ht="30.75">
      <c r="A7" s="25"/>
      <c r="B7" s="23" t="s">
        <v>47</v>
      </c>
      <c r="C7" s="23" t="s">
        <v>48</v>
      </c>
      <c r="D7" s="23" t="s">
        <v>49</v>
      </c>
      <c r="E7" s="43" t="s">
        <v>50</v>
      </c>
      <c r="F7" s="42" t="s">
        <v>54</v>
      </c>
      <c r="G7" s="60">
        <v>200000</v>
      </c>
      <c r="H7" s="61"/>
      <c r="I7" s="61">
        <f>G7+H7</f>
        <v>200000</v>
      </c>
    </row>
    <row r="8" spans="2:9" ht="49.5" customHeight="1">
      <c r="B8" s="23" t="s">
        <v>51</v>
      </c>
      <c r="C8" s="23" t="s">
        <v>52</v>
      </c>
      <c r="D8" s="23" t="s">
        <v>23</v>
      </c>
      <c r="E8" s="43" t="s">
        <v>53</v>
      </c>
      <c r="F8" s="42" t="s">
        <v>54</v>
      </c>
      <c r="G8" s="60">
        <f>SUM(G9:G13)</f>
        <v>620000</v>
      </c>
      <c r="H8" s="60">
        <f>SUM(H9:H13)</f>
        <v>200000</v>
      </c>
      <c r="I8" s="61">
        <f aca="true" t="shared" si="0" ref="I8:I37">G8+H8</f>
        <v>820000</v>
      </c>
    </row>
    <row r="9" spans="2:9" ht="21" customHeight="1">
      <c r="B9" s="55" t="s">
        <v>58</v>
      </c>
      <c r="C9" s="23"/>
      <c r="D9" s="23"/>
      <c r="E9" s="43"/>
      <c r="F9" s="54" t="s">
        <v>55</v>
      </c>
      <c r="G9" s="62">
        <v>200000</v>
      </c>
      <c r="H9" s="62"/>
      <c r="I9" s="63">
        <f t="shared" si="0"/>
        <v>200000</v>
      </c>
    </row>
    <row r="10" spans="2:9" ht="15">
      <c r="B10" s="55" t="s">
        <v>58</v>
      </c>
      <c r="C10" s="23"/>
      <c r="D10" s="23"/>
      <c r="E10" s="43"/>
      <c r="F10" s="54" t="s">
        <v>56</v>
      </c>
      <c r="G10" s="62">
        <v>200000</v>
      </c>
      <c r="H10" s="62"/>
      <c r="I10" s="63">
        <f t="shared" si="0"/>
        <v>200000</v>
      </c>
    </row>
    <row r="11" spans="2:9" ht="30.75">
      <c r="B11" s="55" t="s">
        <v>58</v>
      </c>
      <c r="C11" s="23"/>
      <c r="D11" s="23"/>
      <c r="E11" s="43"/>
      <c r="F11" s="54" t="s">
        <v>57</v>
      </c>
      <c r="G11" s="62"/>
      <c r="H11" s="62">
        <v>200000</v>
      </c>
      <c r="I11" s="63">
        <f t="shared" si="0"/>
        <v>200000</v>
      </c>
    </row>
    <row r="12" spans="2:9" ht="30.75">
      <c r="B12" s="55" t="s">
        <v>58</v>
      </c>
      <c r="C12" s="23"/>
      <c r="D12" s="23"/>
      <c r="E12" s="43"/>
      <c r="F12" s="40" t="s">
        <v>60</v>
      </c>
      <c r="G12" s="62">
        <v>120000</v>
      </c>
      <c r="H12" s="62"/>
      <c r="I12" s="63">
        <f t="shared" si="0"/>
        <v>120000</v>
      </c>
    </row>
    <row r="13" spans="2:9" ht="30.75">
      <c r="B13" s="55" t="s">
        <v>58</v>
      </c>
      <c r="C13" s="23"/>
      <c r="D13" s="23"/>
      <c r="E13" s="43"/>
      <c r="F13" s="40" t="s">
        <v>59</v>
      </c>
      <c r="G13" s="62">
        <v>100000</v>
      </c>
      <c r="H13" s="62"/>
      <c r="I13" s="63">
        <f t="shared" si="0"/>
        <v>100000</v>
      </c>
    </row>
    <row r="14" spans="2:9" ht="48.75" customHeight="1">
      <c r="B14" s="23" t="s">
        <v>51</v>
      </c>
      <c r="C14" s="23" t="s">
        <v>52</v>
      </c>
      <c r="D14" s="23" t="s">
        <v>23</v>
      </c>
      <c r="E14" s="43" t="s">
        <v>53</v>
      </c>
      <c r="F14" s="41" t="s">
        <v>62</v>
      </c>
      <c r="G14" s="60">
        <v>70000</v>
      </c>
      <c r="H14" s="60"/>
      <c r="I14" s="61">
        <f t="shared" si="0"/>
        <v>70000</v>
      </c>
    </row>
    <row r="15" spans="2:9" ht="49.5" customHeight="1">
      <c r="B15" s="23" t="s">
        <v>51</v>
      </c>
      <c r="C15" s="23" t="s">
        <v>52</v>
      </c>
      <c r="D15" s="23" t="s">
        <v>23</v>
      </c>
      <c r="E15" s="43" t="s">
        <v>53</v>
      </c>
      <c r="F15" s="42" t="s">
        <v>61</v>
      </c>
      <c r="G15" s="60">
        <v>50000</v>
      </c>
      <c r="H15" s="60">
        <v>200000</v>
      </c>
      <c r="I15" s="61">
        <f t="shared" si="0"/>
        <v>250000</v>
      </c>
    </row>
    <row r="16" spans="2:9" ht="48" customHeight="1">
      <c r="B16" s="23" t="s">
        <v>51</v>
      </c>
      <c r="C16" s="23" t="s">
        <v>52</v>
      </c>
      <c r="D16" s="23" t="s">
        <v>23</v>
      </c>
      <c r="E16" s="43" t="s">
        <v>53</v>
      </c>
      <c r="F16" s="39" t="s">
        <v>63</v>
      </c>
      <c r="G16" s="60">
        <v>200000</v>
      </c>
      <c r="H16" s="60"/>
      <c r="I16" s="61">
        <f t="shared" si="0"/>
        <v>200000</v>
      </c>
    </row>
    <row r="17" spans="2:9" ht="51" customHeight="1">
      <c r="B17" s="23" t="s">
        <v>51</v>
      </c>
      <c r="C17" s="23" t="s">
        <v>52</v>
      </c>
      <c r="D17" s="23" t="s">
        <v>23</v>
      </c>
      <c r="E17" s="43" t="s">
        <v>53</v>
      </c>
      <c r="F17" s="39" t="s">
        <v>64</v>
      </c>
      <c r="G17" s="60">
        <v>350000</v>
      </c>
      <c r="H17" s="60"/>
      <c r="I17" s="61">
        <f t="shared" si="0"/>
        <v>350000</v>
      </c>
    </row>
    <row r="18" spans="2:9" ht="51" customHeight="1">
      <c r="B18" s="22" t="s">
        <v>66</v>
      </c>
      <c r="C18" s="22"/>
      <c r="D18" s="22"/>
      <c r="E18" s="44" t="s">
        <v>67</v>
      </c>
      <c r="F18" s="30" t="s">
        <v>9</v>
      </c>
      <c r="G18" s="64">
        <f>G19</f>
        <v>200000</v>
      </c>
      <c r="H18" s="64">
        <f>H19</f>
        <v>0</v>
      </c>
      <c r="I18" s="64">
        <f>G18+H18</f>
        <v>200000</v>
      </c>
    </row>
    <row r="19" spans="2:9" ht="51" customHeight="1">
      <c r="B19" s="22" t="s">
        <v>68</v>
      </c>
      <c r="C19" s="22"/>
      <c r="D19" s="22"/>
      <c r="E19" s="44" t="s">
        <v>67</v>
      </c>
      <c r="F19" s="30" t="s">
        <v>9</v>
      </c>
      <c r="G19" s="64">
        <f>G20</f>
        <v>200000</v>
      </c>
      <c r="H19" s="64">
        <f>H20+H21+H22+H24</f>
        <v>0</v>
      </c>
      <c r="I19" s="64">
        <f>G19+H19</f>
        <v>200000</v>
      </c>
    </row>
    <row r="20" spans="2:9" ht="30.75">
      <c r="B20" s="23" t="s">
        <v>69</v>
      </c>
      <c r="C20" s="56">
        <v>2020</v>
      </c>
      <c r="D20" s="56" t="s">
        <v>70</v>
      </c>
      <c r="E20" s="57" t="s">
        <v>71</v>
      </c>
      <c r="F20" s="58" t="s">
        <v>72</v>
      </c>
      <c r="G20" s="60">
        <v>200000</v>
      </c>
      <c r="H20" s="60"/>
      <c r="I20" s="61">
        <f t="shared" si="0"/>
        <v>200000</v>
      </c>
    </row>
    <row r="21" spans="2:9" ht="45">
      <c r="B21" s="22" t="s">
        <v>34</v>
      </c>
      <c r="C21" s="22"/>
      <c r="D21" s="22"/>
      <c r="E21" s="27" t="s">
        <v>35</v>
      </c>
      <c r="F21" s="30" t="s">
        <v>9</v>
      </c>
      <c r="G21" s="64">
        <f>G22</f>
        <v>1113000</v>
      </c>
      <c r="H21" s="64">
        <f>H22</f>
        <v>0</v>
      </c>
      <c r="I21" s="64">
        <f>G21+H21</f>
        <v>1113000</v>
      </c>
    </row>
    <row r="22" spans="2:9" ht="45">
      <c r="B22" s="22" t="s">
        <v>36</v>
      </c>
      <c r="C22" s="22"/>
      <c r="D22" s="22"/>
      <c r="E22" s="27" t="s">
        <v>35</v>
      </c>
      <c r="F22" s="30" t="s">
        <v>9</v>
      </c>
      <c r="G22" s="64">
        <f>G23</f>
        <v>1113000</v>
      </c>
      <c r="H22" s="64">
        <f>H23</f>
        <v>0</v>
      </c>
      <c r="I22" s="64">
        <f>G22+H22</f>
        <v>1113000</v>
      </c>
    </row>
    <row r="23" spans="2:9" ht="30.75">
      <c r="B23" s="23" t="s">
        <v>37</v>
      </c>
      <c r="C23" s="47">
        <v>3240</v>
      </c>
      <c r="D23" s="48"/>
      <c r="E23" s="33" t="s">
        <v>32</v>
      </c>
      <c r="F23" s="52" t="s">
        <v>39</v>
      </c>
      <c r="G23" s="65">
        <f>G24</f>
        <v>1113000</v>
      </c>
      <c r="H23" s="66"/>
      <c r="I23" s="67">
        <f>G23+H23</f>
        <v>1113000</v>
      </c>
    </row>
    <row r="24" spans="2:9" ht="46.5">
      <c r="B24" s="37" t="s">
        <v>38</v>
      </c>
      <c r="C24" s="49">
        <v>3241</v>
      </c>
      <c r="D24" s="51" t="s">
        <v>7</v>
      </c>
      <c r="E24" s="50" t="s">
        <v>33</v>
      </c>
      <c r="F24" s="52" t="s">
        <v>39</v>
      </c>
      <c r="G24" s="65">
        <v>1113000</v>
      </c>
      <c r="H24" s="66"/>
      <c r="I24" s="67">
        <f>G24+H24</f>
        <v>1113000</v>
      </c>
    </row>
    <row r="25" spans="2:9" ht="45">
      <c r="B25" s="22" t="s">
        <v>19</v>
      </c>
      <c r="C25" s="22"/>
      <c r="D25" s="22"/>
      <c r="E25" s="27" t="s">
        <v>40</v>
      </c>
      <c r="F25" s="30" t="s">
        <v>9</v>
      </c>
      <c r="G25" s="59">
        <f>G26</f>
        <v>1240000</v>
      </c>
      <c r="H25" s="59">
        <f>H26</f>
        <v>0</v>
      </c>
      <c r="I25" s="59">
        <f t="shared" si="0"/>
        <v>1240000</v>
      </c>
    </row>
    <row r="26" spans="1:9" s="26" customFormat="1" ht="45">
      <c r="A26" s="25"/>
      <c r="B26" s="22" t="s">
        <v>19</v>
      </c>
      <c r="C26" s="22"/>
      <c r="D26" s="22"/>
      <c r="E26" s="27" t="s">
        <v>40</v>
      </c>
      <c r="F26" s="30" t="s">
        <v>9</v>
      </c>
      <c r="G26" s="59">
        <f>G27+G29+G31</f>
        <v>1240000</v>
      </c>
      <c r="H26" s="59">
        <f>H27+H29+H31</f>
        <v>0</v>
      </c>
      <c r="I26" s="59">
        <f t="shared" si="0"/>
        <v>1240000</v>
      </c>
    </row>
    <row r="27" spans="2:9" ht="31.5" customHeight="1">
      <c r="B27" s="21" t="s">
        <v>13</v>
      </c>
      <c r="C27" s="21" t="s">
        <v>14</v>
      </c>
      <c r="D27" s="21"/>
      <c r="E27" s="35" t="s">
        <v>26</v>
      </c>
      <c r="F27" s="46" t="s">
        <v>31</v>
      </c>
      <c r="G27" s="66">
        <f>G28</f>
        <v>40000</v>
      </c>
      <c r="H27" s="66"/>
      <c r="I27" s="67">
        <f t="shared" si="0"/>
        <v>40000</v>
      </c>
    </row>
    <row r="28" spans="2:9" ht="50.25" customHeight="1">
      <c r="B28" s="36" t="s">
        <v>15</v>
      </c>
      <c r="C28" s="36" t="s">
        <v>16</v>
      </c>
      <c r="D28" s="36" t="s">
        <v>6</v>
      </c>
      <c r="E28" s="45" t="s">
        <v>12</v>
      </c>
      <c r="F28" s="53" t="s">
        <v>31</v>
      </c>
      <c r="G28" s="68">
        <v>40000</v>
      </c>
      <c r="H28" s="69"/>
      <c r="I28" s="70">
        <f t="shared" si="0"/>
        <v>40000</v>
      </c>
    </row>
    <row r="29" spans="2:9" ht="33" customHeight="1">
      <c r="B29" s="21" t="s">
        <v>41</v>
      </c>
      <c r="C29" s="21" t="s">
        <v>42</v>
      </c>
      <c r="D29" s="21"/>
      <c r="E29" s="35" t="s">
        <v>43</v>
      </c>
      <c r="F29" s="46" t="s">
        <v>31</v>
      </c>
      <c r="G29" s="65">
        <f>G30</f>
        <v>50000</v>
      </c>
      <c r="H29" s="66"/>
      <c r="I29" s="67">
        <f t="shared" si="0"/>
        <v>50000</v>
      </c>
    </row>
    <row r="30" spans="2:9" ht="53.25" customHeight="1">
      <c r="B30" s="36" t="s">
        <v>44</v>
      </c>
      <c r="C30" s="36" t="s">
        <v>45</v>
      </c>
      <c r="D30" s="36" t="s">
        <v>6</v>
      </c>
      <c r="E30" s="45" t="s">
        <v>46</v>
      </c>
      <c r="F30" s="53" t="s">
        <v>31</v>
      </c>
      <c r="G30" s="68">
        <v>50000</v>
      </c>
      <c r="H30" s="68"/>
      <c r="I30" s="70">
        <f t="shared" si="0"/>
        <v>50000</v>
      </c>
    </row>
    <row r="31" spans="2:9" ht="36" customHeight="1">
      <c r="B31" s="21" t="s">
        <v>17</v>
      </c>
      <c r="C31" s="21" t="s">
        <v>18</v>
      </c>
      <c r="D31" s="21"/>
      <c r="E31" s="35" t="s">
        <v>27</v>
      </c>
      <c r="F31" s="46" t="s">
        <v>31</v>
      </c>
      <c r="G31" s="65">
        <f>G32</f>
        <v>1150000</v>
      </c>
      <c r="H31" s="66"/>
      <c r="I31" s="67">
        <f t="shared" si="0"/>
        <v>1150000</v>
      </c>
    </row>
    <row r="32" spans="2:9" ht="48" customHeight="1">
      <c r="B32" s="36" t="s">
        <v>28</v>
      </c>
      <c r="C32" s="36" t="s">
        <v>29</v>
      </c>
      <c r="D32" s="36" t="s">
        <v>6</v>
      </c>
      <c r="E32" s="45" t="s">
        <v>30</v>
      </c>
      <c r="F32" s="53" t="s">
        <v>31</v>
      </c>
      <c r="G32" s="62">
        <v>1150000</v>
      </c>
      <c r="H32" s="62"/>
      <c r="I32" s="70">
        <f t="shared" si="0"/>
        <v>1150000</v>
      </c>
    </row>
    <row r="33" spans="2:9" ht="48" customHeight="1">
      <c r="B33" s="22" t="s">
        <v>73</v>
      </c>
      <c r="C33" s="22"/>
      <c r="D33" s="22"/>
      <c r="E33" s="27" t="s">
        <v>74</v>
      </c>
      <c r="F33" s="30" t="s">
        <v>9</v>
      </c>
      <c r="G33" s="59">
        <f>G34</f>
        <v>0</v>
      </c>
      <c r="H33" s="59">
        <f>H34</f>
        <v>2949365.41</v>
      </c>
      <c r="I33" s="59">
        <f t="shared" si="0"/>
        <v>2949365.41</v>
      </c>
    </row>
    <row r="34" spans="2:9" ht="48" customHeight="1">
      <c r="B34" s="22" t="s">
        <v>75</v>
      </c>
      <c r="C34" s="22"/>
      <c r="D34" s="22"/>
      <c r="E34" s="27" t="s">
        <v>74</v>
      </c>
      <c r="F34" s="30" t="s">
        <v>9</v>
      </c>
      <c r="G34" s="59">
        <f>G35</f>
        <v>0</v>
      </c>
      <c r="H34" s="59">
        <f>H35</f>
        <v>2949365.41</v>
      </c>
      <c r="I34" s="59">
        <f t="shared" si="0"/>
        <v>2949365.41</v>
      </c>
    </row>
    <row r="35" spans="2:9" ht="48" customHeight="1">
      <c r="B35" s="21" t="s">
        <v>76</v>
      </c>
      <c r="C35" s="21" t="s">
        <v>77</v>
      </c>
      <c r="D35" s="21" t="s">
        <v>78</v>
      </c>
      <c r="E35" s="35" t="s">
        <v>79</v>
      </c>
      <c r="F35" s="33" t="s">
        <v>80</v>
      </c>
      <c r="G35" s="71"/>
      <c r="H35" s="72">
        <v>2949365.41</v>
      </c>
      <c r="I35" s="61">
        <f t="shared" si="0"/>
        <v>2949365.41</v>
      </c>
    </row>
    <row r="36" spans="2:9" ht="48" customHeight="1">
      <c r="B36" s="22" t="s">
        <v>81</v>
      </c>
      <c r="C36" s="22"/>
      <c r="D36" s="22"/>
      <c r="E36" s="27" t="s">
        <v>82</v>
      </c>
      <c r="F36" s="30" t="s">
        <v>9</v>
      </c>
      <c r="G36" s="59">
        <f>G37</f>
        <v>0</v>
      </c>
      <c r="H36" s="59">
        <f>H37</f>
        <v>1086392.71</v>
      </c>
      <c r="I36" s="59">
        <f t="shared" si="0"/>
        <v>1086392.71</v>
      </c>
    </row>
    <row r="37" spans="2:9" ht="48" customHeight="1">
      <c r="B37" s="22" t="s">
        <v>83</v>
      </c>
      <c r="C37" s="22"/>
      <c r="D37" s="22"/>
      <c r="E37" s="27" t="s">
        <v>82</v>
      </c>
      <c r="F37" s="30" t="s">
        <v>9</v>
      </c>
      <c r="G37" s="59">
        <f>G38+G40+G42+G45</f>
        <v>0</v>
      </c>
      <c r="H37" s="59">
        <f>H38+H39</f>
        <v>1086392.71</v>
      </c>
      <c r="I37" s="59">
        <f t="shared" si="0"/>
        <v>1086392.71</v>
      </c>
    </row>
    <row r="38" spans="2:9" ht="30.75">
      <c r="B38" s="21" t="s">
        <v>84</v>
      </c>
      <c r="C38" s="21" t="s">
        <v>85</v>
      </c>
      <c r="D38" s="21" t="s">
        <v>86</v>
      </c>
      <c r="E38" s="35" t="s">
        <v>87</v>
      </c>
      <c r="F38" s="33" t="s">
        <v>95</v>
      </c>
      <c r="G38" s="60"/>
      <c r="H38" s="60">
        <v>616392.71</v>
      </c>
      <c r="I38" s="67">
        <f>G38+H38</f>
        <v>616392.71</v>
      </c>
    </row>
    <row r="39" spans="2:9" ht="30.75">
      <c r="B39" s="23" t="s">
        <v>88</v>
      </c>
      <c r="C39" s="23" t="s">
        <v>89</v>
      </c>
      <c r="D39" s="23"/>
      <c r="E39" s="35" t="s">
        <v>90</v>
      </c>
      <c r="F39" s="33" t="s">
        <v>95</v>
      </c>
      <c r="G39" s="60"/>
      <c r="H39" s="60">
        <f>H40</f>
        <v>470000</v>
      </c>
      <c r="I39" s="67">
        <f>G39+H39</f>
        <v>470000</v>
      </c>
    </row>
    <row r="40" spans="2:9" ht="30.75">
      <c r="B40" s="36" t="s">
        <v>91</v>
      </c>
      <c r="C40" s="36" t="s">
        <v>92</v>
      </c>
      <c r="D40" s="36" t="s">
        <v>93</v>
      </c>
      <c r="E40" s="74" t="s">
        <v>94</v>
      </c>
      <c r="F40" s="75" t="s">
        <v>95</v>
      </c>
      <c r="G40" s="62"/>
      <c r="H40" s="62">
        <v>470000</v>
      </c>
      <c r="I40" s="67">
        <f>G40+H40</f>
        <v>470000</v>
      </c>
    </row>
    <row r="41" spans="2:9" ht="17.25">
      <c r="B41" s="12"/>
      <c r="C41" s="12"/>
      <c r="D41" s="16"/>
      <c r="E41" s="28" t="s">
        <v>2</v>
      </c>
      <c r="F41" s="13"/>
      <c r="G41" s="73">
        <f>G5+G21+G25+G18+G33+G36</f>
        <v>4043000</v>
      </c>
      <c r="H41" s="73">
        <f>H5+H21+H25+H18+H33+H36</f>
        <v>4435758.12</v>
      </c>
      <c r="I41" s="73">
        <f>G41+H41</f>
        <v>8478758.120000001</v>
      </c>
    </row>
    <row r="42" ht="150.75" customHeight="1"/>
    <row r="43" spans="2:10" ht="17.25">
      <c r="B43" s="4" t="s">
        <v>8</v>
      </c>
      <c r="C43" s="4"/>
      <c r="D43" s="4"/>
      <c r="E43" s="4"/>
      <c r="F43" s="38"/>
      <c r="G43" s="3" t="s">
        <v>96</v>
      </c>
      <c r="H43" s="3"/>
      <c r="I43" s="32"/>
      <c r="J43" s="31"/>
    </row>
    <row r="44" spans="2:15" ht="20.25" customHeight="1">
      <c r="B44" s="1"/>
      <c r="C44" s="1"/>
      <c r="D44" s="1"/>
      <c r="E44" s="1"/>
      <c r="F44" s="1"/>
      <c r="G44" s="1"/>
      <c r="H44" s="1"/>
      <c r="I44" s="1"/>
      <c r="J44" s="20"/>
      <c r="K44" s="20"/>
      <c r="L44" s="20"/>
      <c r="M44" s="20"/>
      <c r="N44" s="20"/>
      <c r="O44" s="20"/>
    </row>
    <row r="45" spans="2:15" ht="19.5" customHeight="1">
      <c r="B45" s="1"/>
      <c r="C45" s="1"/>
      <c r="D45" s="1"/>
      <c r="E45" s="1"/>
      <c r="F45" s="1"/>
      <c r="G45" s="1"/>
      <c r="H45" s="1"/>
      <c r="I45" s="1"/>
      <c r="J45" s="20"/>
      <c r="K45" s="20"/>
      <c r="L45" s="20"/>
      <c r="M45" s="20"/>
      <c r="N45" s="20"/>
      <c r="O45" s="20"/>
    </row>
  </sheetData>
  <sheetProtection/>
  <mergeCells count="6">
    <mergeCell ref="B44:I44"/>
    <mergeCell ref="B45:I45"/>
    <mergeCell ref="G1:I1"/>
    <mergeCell ref="B2:I2"/>
    <mergeCell ref="B43:E43"/>
    <mergeCell ref="G43:H4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2" manualBreakCount="2">
    <brk id="18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2018-02-16T13:41:18Z</cp:lastPrinted>
  <dcterms:created xsi:type="dcterms:W3CDTF">2014-01-17T10:52:16Z</dcterms:created>
  <dcterms:modified xsi:type="dcterms:W3CDTF">2018-02-20T15:27:24Z</dcterms:modified>
  <cp:category/>
  <cp:version/>
  <cp:contentType/>
  <cp:contentStatus/>
</cp:coreProperties>
</file>